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Denis Cruces\INFORMACION\1. Coes Produce\2026\2. Evaluador\6. Bitacora de Productos Diarios\7. Julio\"/>
    </mc:Choice>
  </mc:AlternateContent>
  <xr:revisionPtr revIDLastSave="0" documentId="8_{8599149D-20F6-416F-9CC0-3D149028DE2A}" xr6:coauthVersionLast="36" xr6:coauthVersionMax="36" xr10:uidLastSave="{00000000-0000-0000-0000-000000000000}"/>
  <bookViews>
    <workbookView xWindow="0" yWindow="0" windowWidth="28800" windowHeight="10905" tabRatio="543" xr2:uid="{00000000-000D-0000-FFFF-FFFF00000000}"/>
  </bookViews>
  <sheets>
    <sheet name="PRODUCTOS " sheetId="1" r:id="rId1"/>
    <sheet name="GRÁFICO" sheetId="2" r:id="rId2"/>
  </sheets>
  <definedNames>
    <definedName name="_xlnm._FilterDatabase" localSheetId="0" hidden="1">'PRODUCTOS '!$A$7:$H$37</definedName>
    <definedName name="_xlnm.Print_Area" localSheetId="0">'PRODUCTOS '!$A$1:$H$6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4" i="1" l="1"/>
  <c r="H31" i="1" l="1"/>
  <c r="H32" i="1"/>
  <c r="H33" i="1"/>
  <c r="H27" i="1" l="1"/>
  <c r="H28" i="1"/>
  <c r="H29" i="1"/>
  <c r="H30" i="1"/>
  <c r="H35" i="1" l="1"/>
  <c r="H20" i="1" l="1"/>
  <c r="H21" i="1"/>
  <c r="H22" i="1"/>
  <c r="H23" i="1"/>
  <c r="H24" i="1"/>
  <c r="H25" i="1"/>
  <c r="H26" i="1"/>
  <c r="H11" i="1" l="1"/>
  <c r="H12" i="1"/>
  <c r="H13" i="1"/>
  <c r="H14" i="1"/>
  <c r="H15" i="1"/>
  <c r="H16" i="1"/>
  <c r="H17" i="1"/>
  <c r="H18" i="1"/>
  <c r="H19" i="1"/>
  <c r="H8" i="1" l="1"/>
  <c r="H9" i="1"/>
  <c r="H10" i="1" l="1"/>
  <c r="C4" i="2" l="1"/>
  <c r="C3" i="2"/>
  <c r="C2" i="2"/>
  <c r="A1" i="1" l="1"/>
</calcChain>
</file>

<file path=xl/sharedStrings.xml><?xml version="1.0" encoding="utf-8"?>
<sst xmlns="http://schemas.openxmlformats.org/spreadsheetml/2006/main" count="140" uniqueCount="54">
  <si>
    <t>MINISTERIO DE LA PRODUCCIÓN</t>
  </si>
  <si>
    <t>OSDN - COES PRODUCE</t>
  </si>
  <si>
    <t>FUENTE</t>
  </si>
  <si>
    <t>COES PRODUCE</t>
  </si>
  <si>
    <t>MÓDULO</t>
  </si>
  <si>
    <t>EVENTO</t>
  </si>
  <si>
    <t>FECHA</t>
  </si>
  <si>
    <t>HORA</t>
  </si>
  <si>
    <t>REPORTES DE PRODUCTOS DIARIOS</t>
  </si>
  <si>
    <t>NOMBRE DEL DOCUMENTO ELABORADO</t>
  </si>
  <si>
    <t xml:space="preserve">INSTITUCIÓN:                     </t>
  </si>
  <si>
    <t>REGIÓN</t>
  </si>
  <si>
    <t>N°</t>
  </si>
  <si>
    <t>MÓDULO DE COMUNICACIONES</t>
  </si>
  <si>
    <t>MÓDULO DE OPERACIONES</t>
  </si>
  <si>
    <t>PRODUCTOS</t>
  </si>
  <si>
    <t>ELABORADO POR:</t>
  </si>
  <si>
    <t>UNIDAD ORGÁNICA:</t>
  </si>
  <si>
    <t>TOTAL</t>
  </si>
  <si>
    <t>REGIONES DEL PERÚ</t>
  </si>
  <si>
    <t>PHYSICAL SCIENCE LABORATORY</t>
  </si>
  <si>
    <t xml:space="preserve"> </t>
  </si>
  <si>
    <t>CÁRDENAS MELO, RODRIGO MARCELO</t>
  </si>
  <si>
    <t>MÓDULO DEL EVALUADOR</t>
  </si>
  <si>
    <t>DÍA 31 DE JULIO DEL 2026</t>
  </si>
  <si>
    <t>Aviso Oceanográfico N° 011 - 31 JULIO 2026 Vientos Anómalos</t>
  </si>
  <si>
    <t>116. Boletín Semáforo de Emergencias 31 JULIO VOLCANES</t>
  </si>
  <si>
    <t>116. Boletín Semáforo de Emergencias 31 JULIO 2026 OLEAJES</t>
  </si>
  <si>
    <t>Resumen Ejecutivo N° 142 - Monitoreo Emergencias - 31-07-2026</t>
  </si>
  <si>
    <t>Nota Informativa Región Puno N° 142 - 31 JULIO 2026 - 8 45 HORAS - COES PRODUCE</t>
  </si>
  <si>
    <t>Nota Informativa Región Tumbes N° 132 - 31 JULIO 2026 - 08 45  HORAS - COES PRODUCE</t>
  </si>
  <si>
    <t>Nota de Prensa N° 587 Aviso Especial de Vientos N° 11-26    31JUL2026  (válido del 01 al 02 de agosto 2026)</t>
  </si>
  <si>
    <t>Comunicado N° 423 Descenso de Temperatura Nocturna en la Sierra Centro y Sur   31JUL2026</t>
  </si>
  <si>
    <t>Nota de Prensa N° 588 Descenso de Temperatura Nocturna en la Sierra Centro y Ssur  31JUL2026</t>
  </si>
  <si>
    <t>Nota de Prensa N° 589 Volcán Sabancaya (Reporte 211 IGP)  31JUL2026</t>
  </si>
  <si>
    <t>Nota de Prensa N° 590 Volcán Ubinas (Reporte 211 IGP)  31JUL2026</t>
  </si>
  <si>
    <t>Bitacora de Reporte de Noticias 31JUL2026</t>
  </si>
  <si>
    <t>Boletín de Pronóstico de Radiacion UV N°141 - 31 de julio 2026</t>
  </si>
  <si>
    <t>142 Reporte de Peligros Inminentes -  31 JULIO 2026</t>
  </si>
  <si>
    <t>142. MATRIZ DEE - 31 JULIO 2026</t>
  </si>
  <si>
    <t>Boletin DEE - 31 Julio 2026</t>
  </si>
  <si>
    <t>Boletín Meteorológico N° 296 - 31 JULIO Incremento de Temperatura Diurna en la Costa y Sierra</t>
  </si>
  <si>
    <t>Boletín Meteorológico N° 297 - 31 JULIO Incremento de Viento en la Costa</t>
  </si>
  <si>
    <t>Boletín Meteorológico N° 298 - 31 JULIO Descenso de Temperatura Nocturna en la Sierra Centro y Sur</t>
  </si>
  <si>
    <t>Boletín de Alerta de Incendio Forestal N°139-31 Julio2026</t>
  </si>
  <si>
    <t>Boletín Meteorológico N° 212 - 31 JULIO del 2026 AVISO DE CORTO PLAZO ANTE LLUVIAS INTENSAS</t>
  </si>
  <si>
    <t>141 Boletín Informativo de Activación de Quebradas 31JULIO 2026</t>
  </si>
  <si>
    <t>Boletín Meteorológico N°212- Activación de Quebradas - 31JULIO del 2026</t>
  </si>
  <si>
    <t>Comunicado N° 424 Aviso 212 de corto plazo ante lluvias intensas  31JUL2026</t>
  </si>
  <si>
    <t>Resumen Emergencias Activas N° 139- 31  JULIO 2026 - 14 30  HORAS - COES PRODUCE</t>
  </si>
  <si>
    <t>Reporte de Emergencias Activas N° 139 - 31 JULIO 2026 -  12 30  HORAS - COES PRODUCE</t>
  </si>
  <si>
    <t>Reporte de Comunicación Radial VHF N° 131  30JUL2026</t>
  </si>
  <si>
    <t>Reporte de Comunicación Radial HF N° 131   30JUL2026</t>
  </si>
  <si>
    <t>Desde las 07:41 horas hasta las 15:00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</si>
</sst>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:ss;@"/>
  </numFmts>
  <fonts count="20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6"/>
      <name val="Arial"/>
      <family val="2"/>
    </font>
    <font>
      <b/>
      <u/>
      <sz val="22"/>
      <name val="Arial"/>
      <family val="2"/>
    </font>
    <font>
      <b/>
      <u/>
      <sz val="10"/>
      <name val="Arial"/>
      <family val="2"/>
    </font>
    <font>
      <b/>
      <u/>
      <sz val="14"/>
      <name val="Arial"/>
      <family val="2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vertical="center" wrapText="1"/>
    </xf>
    <xf numFmtId="14" fontId="0" fillId="0" borderId="0" xfId="0" applyNumberFormat="1"/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/>
    <xf numFmtId="0" fontId="0" fillId="2" borderId="0" xfId="0" applyFill="1"/>
    <xf numFmtId="0" fontId="1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vertical="center" wrapText="1"/>
    </xf>
    <xf numFmtId="0" fontId="0" fillId="0" borderId="1" xfId="0" applyBorder="1"/>
    <xf numFmtId="0" fontId="7" fillId="4" borderId="1" xfId="0" applyFont="1" applyFill="1" applyBorder="1"/>
    <xf numFmtId="0" fontId="5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horizontal="right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14" fontId="0" fillId="2" borderId="4" xfId="0" applyNumberFormat="1" applyFill="1" applyBorder="1" applyAlignment="1">
      <alignment horizontal="center" vertical="center" wrapText="1"/>
    </xf>
    <xf numFmtId="14" fontId="0" fillId="2" borderId="5" xfId="0" applyNumberFormat="1" applyFill="1" applyBorder="1" applyAlignment="1">
      <alignment horizontal="center" vertical="center" wrapText="1"/>
    </xf>
    <xf numFmtId="21" fontId="11" fillId="2" borderId="7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/>
    <xf numFmtId="20" fontId="0" fillId="2" borderId="0" xfId="0" applyNumberFormat="1" applyFill="1" applyAlignment="1">
      <alignment horizontal="center" vertical="center" wrapText="1"/>
    </xf>
    <xf numFmtId="0" fontId="15" fillId="2" borderId="0" xfId="0" applyFont="1" applyFill="1" applyAlignment="1">
      <alignment horizontal="right" vertical="center" wrapText="1"/>
    </xf>
    <xf numFmtId="0" fontId="17" fillId="2" borderId="0" xfId="0" applyFont="1" applyFill="1" applyAlignment="1">
      <alignment horizontal="right" vertical="center" wrapText="1"/>
    </xf>
    <xf numFmtId="0" fontId="18" fillId="2" borderId="0" xfId="0" applyFont="1" applyFill="1" applyAlignment="1">
      <alignment vertical="center" wrapText="1"/>
    </xf>
    <xf numFmtId="0" fontId="13" fillId="0" borderId="2" xfId="0" applyFont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9" fillId="5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12" fillId="0" borderId="3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4" fontId="14" fillId="2" borderId="10" xfId="0" applyNumberFormat="1" applyFont="1" applyFill="1" applyBorder="1" applyAlignment="1">
      <alignment horizontal="center" vertical="center"/>
    </xf>
    <xf numFmtId="14" fontId="14" fillId="2" borderId="6" xfId="0" applyNumberFormat="1" applyFont="1" applyFill="1" applyBorder="1" applyAlignment="1">
      <alignment horizontal="center" vertical="center"/>
    </xf>
    <xf numFmtId="14" fontId="14" fillId="2" borderId="9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 wrapText="1"/>
    </xf>
    <xf numFmtId="0" fontId="18" fillId="2" borderId="0" xfId="0" applyFont="1" applyFill="1" applyAlignment="1">
      <alignment horizontal="right" vertical="center" wrapText="1"/>
    </xf>
    <xf numFmtId="0" fontId="16" fillId="2" borderId="0" xfId="0" applyFont="1" applyFill="1" applyAlignment="1">
      <alignment horizontal="right" vertical="center" wrapText="1"/>
    </xf>
    <xf numFmtId="0" fontId="15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FF"/>
      <color rgb="FFCC000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PE"/>
              <a:t>PRODUCTOS DIARIOS POR MÓDULO</a:t>
            </a:r>
          </a:p>
          <a:p>
            <a:pPr>
              <a:defRPr/>
            </a:pPr>
            <a:r>
              <a:rPr lang="es-PE" sz="1200"/>
              <a:t>31/07/2026</a:t>
            </a:r>
          </a:p>
        </c:rich>
      </c:tx>
      <c:layout>
        <c:manualLayout>
          <c:xMode val="edge"/>
          <c:yMode val="edge"/>
          <c:x val="0.21553953643118554"/>
          <c:y val="6.179925240553137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GRÁFICO!$B$2</c:f>
              <c:strCache>
                <c:ptCount val="1"/>
                <c:pt idx="0">
                  <c:v>MÓDULO DE OPERACIONES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GRÁFICO!$C$1</c:f>
              <c:strCache>
                <c:ptCount val="1"/>
                <c:pt idx="0">
                  <c:v>PRODUCTOS</c:v>
                </c:pt>
              </c:strCache>
            </c:strRef>
          </c:cat>
          <c:val>
            <c:numRef>
              <c:f>GRÁFICO!$C$2</c:f>
              <c:numCache>
                <c:formatCode>General</c:formatCode>
                <c:ptCount val="1"/>
                <c:pt idx="0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C7-4E5C-BFA9-4419E00F8B1D}"/>
            </c:ext>
          </c:extLst>
        </c:ser>
        <c:ser>
          <c:idx val="1"/>
          <c:order val="1"/>
          <c:tx>
            <c:strRef>
              <c:f>GRÁFICO!$B$3</c:f>
              <c:strCache>
                <c:ptCount val="1"/>
                <c:pt idx="0">
                  <c:v>MÓDULO DE COMUNICACIONES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GRÁFICO!$C$1</c:f>
              <c:strCache>
                <c:ptCount val="1"/>
                <c:pt idx="0">
                  <c:v>PRODUCTOS</c:v>
                </c:pt>
              </c:strCache>
            </c:strRef>
          </c:cat>
          <c:val>
            <c:numRef>
              <c:f>GRÁFICO!$C$3</c:f>
              <c:numCache>
                <c:formatCode>General</c:formatCode>
                <c:ptCount val="1"/>
                <c:pt idx="0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C7-4E5C-BFA9-4419E00F8B1D}"/>
            </c:ext>
          </c:extLst>
        </c:ser>
        <c:ser>
          <c:idx val="2"/>
          <c:order val="2"/>
          <c:tx>
            <c:strRef>
              <c:f>GRÁFICO!$B$4</c:f>
              <c:strCache>
                <c:ptCount val="1"/>
                <c:pt idx="0">
                  <c:v>MÓDULO DEL EVALUADOR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GRÁFICO!$C$1</c:f>
              <c:strCache>
                <c:ptCount val="1"/>
                <c:pt idx="0">
                  <c:v>PRODUCTOS</c:v>
                </c:pt>
              </c:strCache>
            </c:strRef>
          </c:cat>
          <c:val>
            <c:numRef>
              <c:f>GRÁFICO!$C$4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4C7-4E5C-BFA9-4419E00F8B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11049664"/>
        <c:axId val="611050784"/>
      </c:barChart>
      <c:catAx>
        <c:axId val="611049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611050784"/>
        <c:crosses val="autoZero"/>
        <c:auto val="1"/>
        <c:lblAlgn val="ctr"/>
        <c:lblOffset val="100"/>
        <c:noMultiLvlLbl val="0"/>
      </c:catAx>
      <c:valAx>
        <c:axId val="61105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PE"/>
                  <a:t>CANTIDAD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P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61104966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14362</xdr:colOff>
      <xdr:row>0</xdr:row>
      <xdr:rowOff>360703</xdr:rowOff>
    </xdr:from>
    <xdr:to>
      <xdr:col>5</xdr:col>
      <xdr:colOff>248857</xdr:colOff>
      <xdr:row>2</xdr:row>
      <xdr:rowOff>85126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5EBDF8C-9027-4CC1-8158-D6F716D56E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62" y="360703"/>
          <a:ext cx="11154228" cy="7653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879829</xdr:colOff>
      <xdr:row>1</xdr:row>
      <xdr:rowOff>102276</xdr:rowOff>
    </xdr:from>
    <xdr:to>
      <xdr:col>12</xdr:col>
      <xdr:colOff>584554</xdr:colOff>
      <xdr:row>22</xdr:row>
      <xdr:rowOff>21314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0"/>
  <sheetViews>
    <sheetView tabSelected="1" zoomScale="80" zoomScaleNormal="80" workbookViewId="0">
      <selection activeCell="G5" sqref="G5:H5"/>
    </sheetView>
  </sheetViews>
  <sheetFormatPr baseColWidth="10" defaultColWidth="11.42578125" defaultRowHeight="15" x14ac:dyDescent="0.25"/>
  <cols>
    <col min="1" max="1" width="5.140625" customWidth="1"/>
    <col min="2" max="2" width="22.28515625" customWidth="1"/>
    <col min="3" max="3" width="41.7109375" customWidth="1"/>
    <col min="4" max="4" width="65.5703125" customWidth="1"/>
    <col min="5" max="5" width="18.140625" style="2" customWidth="1"/>
    <col min="6" max="6" width="13.42578125" style="2" customWidth="1"/>
    <col min="7" max="7" width="33.28515625" customWidth="1"/>
    <col min="8" max="8" width="64.28515625" customWidth="1"/>
    <col min="9" max="9" width="21.28515625" customWidth="1"/>
    <col min="11" max="11" width="8.5703125" customWidth="1"/>
    <col min="12" max="12" width="13.7109375" hidden="1" customWidth="1"/>
  </cols>
  <sheetData>
    <row r="1" spans="1:13" ht="48.75" customHeight="1" x14ac:dyDescent="0.25">
      <c r="A1" t="e">
        <f>+H1:AA36</f>
        <v>#VALUE!</v>
      </c>
      <c r="B1" s="1"/>
      <c r="C1" s="1"/>
      <c r="D1" s="1"/>
      <c r="E1" s="1"/>
      <c r="F1" s="1"/>
      <c r="G1" s="5"/>
      <c r="H1" s="5"/>
    </row>
    <row r="2" spans="1:13" ht="33" customHeight="1" x14ac:dyDescent="0.25">
      <c r="B2" s="1"/>
      <c r="C2" s="1"/>
      <c r="D2" s="3"/>
      <c r="E2" s="6"/>
      <c r="F2" s="22"/>
      <c r="G2" s="38" t="s">
        <v>3</v>
      </c>
      <c r="H2" s="38"/>
    </row>
    <row r="3" spans="1:13" ht="36" customHeight="1" x14ac:dyDescent="0.25">
      <c r="B3" s="1"/>
      <c r="C3" s="1"/>
      <c r="D3" s="1"/>
      <c r="E3" s="6"/>
      <c r="F3" s="22"/>
      <c r="G3" s="39" t="s">
        <v>8</v>
      </c>
      <c r="H3" s="39"/>
    </row>
    <row r="4" spans="1:13" ht="28.5" customHeight="1" x14ac:dyDescent="0.25">
      <c r="A4" s="40" t="s">
        <v>10</v>
      </c>
      <c r="B4" s="40"/>
      <c r="C4" s="10" t="s">
        <v>0</v>
      </c>
      <c r="D4" s="10"/>
      <c r="E4" s="12"/>
      <c r="F4" s="23"/>
      <c r="G4" s="37" t="s">
        <v>53</v>
      </c>
      <c r="H4" s="37"/>
    </row>
    <row r="5" spans="1:13" ht="20.25" customHeight="1" x14ac:dyDescent="0.25">
      <c r="A5" s="41" t="s">
        <v>17</v>
      </c>
      <c r="B5" s="41"/>
      <c r="C5" s="10" t="s">
        <v>1</v>
      </c>
      <c r="D5" s="10"/>
      <c r="E5" s="7"/>
      <c r="F5" s="24"/>
      <c r="G5" s="37" t="s">
        <v>24</v>
      </c>
      <c r="H5" s="37"/>
    </row>
    <row r="6" spans="1:13" ht="48" customHeight="1" thickBot="1" x14ac:dyDescent="0.3">
      <c r="A6" s="36" t="s">
        <v>16</v>
      </c>
      <c r="B6" s="36"/>
      <c r="C6" s="10" t="s">
        <v>22</v>
      </c>
      <c r="D6" s="10"/>
      <c r="F6" s="7"/>
      <c r="G6" s="11"/>
      <c r="H6" s="11"/>
    </row>
    <row r="7" spans="1:13" s="4" customFormat="1" ht="45" customHeight="1" thickBot="1" x14ac:dyDescent="0.3">
      <c r="A7" s="15" t="s">
        <v>12</v>
      </c>
      <c r="B7" s="14" t="s">
        <v>2</v>
      </c>
      <c r="C7" s="14" t="s">
        <v>4</v>
      </c>
      <c r="D7" s="14" t="s">
        <v>5</v>
      </c>
      <c r="E7" s="14" t="s">
        <v>6</v>
      </c>
      <c r="F7" s="14" t="s">
        <v>7</v>
      </c>
      <c r="G7" s="14" t="s">
        <v>11</v>
      </c>
      <c r="H7" s="14" t="s">
        <v>9</v>
      </c>
      <c r="I7" s="4" t="s">
        <v>20</v>
      </c>
    </row>
    <row r="8" spans="1:13" s="4" customFormat="1" ht="45" customHeight="1" thickBot="1" x14ac:dyDescent="0.3">
      <c r="A8" s="27">
        <v>1</v>
      </c>
      <c r="B8" s="13" t="s">
        <v>3</v>
      </c>
      <c r="C8" s="25" t="s">
        <v>23</v>
      </c>
      <c r="D8" s="30" t="s">
        <v>25</v>
      </c>
      <c r="E8" s="17">
        <v>46234</v>
      </c>
      <c r="F8" s="29">
        <v>0.32013888888888892</v>
      </c>
      <c r="G8" s="18" t="s">
        <v>19</v>
      </c>
      <c r="H8" s="16" t="str">
        <f t="shared" ref="H8:H9" si="0">D8</f>
        <v>Aviso Oceanográfico N° 011 - 31 JULIO 2026 Vientos Anómalos</v>
      </c>
    </row>
    <row r="9" spans="1:13" s="4" customFormat="1" ht="45" customHeight="1" thickBot="1" x14ac:dyDescent="0.3">
      <c r="A9" s="27">
        <v>2</v>
      </c>
      <c r="B9" s="13" t="s">
        <v>3</v>
      </c>
      <c r="C9" s="25" t="s">
        <v>23</v>
      </c>
      <c r="D9" s="31" t="s">
        <v>26</v>
      </c>
      <c r="E9" s="17">
        <v>46234</v>
      </c>
      <c r="F9" s="29">
        <v>0.32013888888888892</v>
      </c>
      <c r="G9" s="18" t="s">
        <v>19</v>
      </c>
      <c r="H9" s="16" t="str">
        <f t="shared" si="0"/>
        <v>116. Boletín Semáforo de Emergencias 31 JULIO VOLCANES</v>
      </c>
    </row>
    <row r="10" spans="1:13" s="4" customFormat="1" ht="40.15" customHeight="1" thickBot="1" x14ac:dyDescent="0.3">
      <c r="A10" s="27">
        <v>3</v>
      </c>
      <c r="B10" s="13" t="s">
        <v>3</v>
      </c>
      <c r="C10" s="25" t="s">
        <v>23</v>
      </c>
      <c r="D10" s="32" t="s">
        <v>27</v>
      </c>
      <c r="E10" s="17">
        <v>46234</v>
      </c>
      <c r="F10" s="29">
        <v>0.32013888888888892</v>
      </c>
      <c r="G10" s="18" t="s">
        <v>19</v>
      </c>
      <c r="H10" s="16" t="str">
        <f>D10</f>
        <v>116. Boletín Semáforo de Emergencias 31 JULIO 2026 OLEAJES</v>
      </c>
      <c r="L10" s="19"/>
      <c r="M10" s="20"/>
    </row>
    <row r="11" spans="1:13" s="4" customFormat="1" ht="40.15" customHeight="1" thickBot="1" x14ac:dyDescent="0.3">
      <c r="A11" s="27">
        <v>4</v>
      </c>
      <c r="B11" s="13" t="s">
        <v>3</v>
      </c>
      <c r="C11" s="25" t="s">
        <v>14</v>
      </c>
      <c r="D11" s="30" t="s">
        <v>28</v>
      </c>
      <c r="E11" s="17">
        <v>46234</v>
      </c>
      <c r="F11" s="29">
        <v>0.35555555555555557</v>
      </c>
      <c r="G11" s="18" t="s">
        <v>19</v>
      </c>
      <c r="H11" s="16" t="str">
        <f t="shared" ref="H11" si="1">D11</f>
        <v>Resumen Ejecutivo N° 142 - Monitoreo Emergencias - 31-07-2026</v>
      </c>
      <c r="L11" s="19"/>
      <c r="M11" s="20"/>
    </row>
    <row r="12" spans="1:13" s="4" customFormat="1" ht="40.15" customHeight="1" thickBot="1" x14ac:dyDescent="0.3">
      <c r="A12" s="27">
        <v>5</v>
      </c>
      <c r="B12" s="13" t="s">
        <v>3</v>
      </c>
      <c r="C12" s="25" t="s">
        <v>14</v>
      </c>
      <c r="D12" s="30" t="s">
        <v>29</v>
      </c>
      <c r="E12" s="17">
        <v>46234</v>
      </c>
      <c r="F12" s="29">
        <v>0.37222222222222223</v>
      </c>
      <c r="G12" s="18" t="s">
        <v>19</v>
      </c>
      <c r="H12" s="16" t="str">
        <f>D12</f>
        <v>Nota Informativa Región Puno N° 142 - 31 JULIO 2026 - 8 45 HORAS - COES PRODUCE</v>
      </c>
      <c r="L12" s="19"/>
      <c r="M12" s="20"/>
    </row>
    <row r="13" spans="1:13" s="4" customFormat="1" ht="40.15" customHeight="1" thickBot="1" x14ac:dyDescent="0.3">
      <c r="A13" s="27">
        <v>6</v>
      </c>
      <c r="B13" s="13" t="s">
        <v>3</v>
      </c>
      <c r="C13" s="25" t="s">
        <v>14</v>
      </c>
      <c r="D13" s="30" t="s">
        <v>30</v>
      </c>
      <c r="E13" s="17">
        <v>46234</v>
      </c>
      <c r="F13" s="29">
        <v>0.37222222222222223</v>
      </c>
      <c r="G13" s="18" t="s">
        <v>19</v>
      </c>
      <c r="H13" s="16" t="str">
        <f>D13</f>
        <v>Nota Informativa Región Tumbes N° 132 - 31 JULIO 2026 - 08 45  HORAS - COES PRODUCE</v>
      </c>
      <c r="L13" s="19"/>
      <c r="M13" s="20"/>
    </row>
    <row r="14" spans="1:13" s="4" customFormat="1" ht="40.15" customHeight="1" thickBot="1" x14ac:dyDescent="0.3">
      <c r="A14" s="27">
        <v>7</v>
      </c>
      <c r="B14" s="13" t="s">
        <v>3</v>
      </c>
      <c r="C14" s="25" t="s">
        <v>13</v>
      </c>
      <c r="D14" s="30" t="s">
        <v>31</v>
      </c>
      <c r="E14" s="17">
        <v>46234</v>
      </c>
      <c r="F14" s="29">
        <v>0.375</v>
      </c>
      <c r="G14" s="18" t="s">
        <v>19</v>
      </c>
      <c r="H14" s="16" t="str">
        <f t="shared" ref="H14" si="2">D14</f>
        <v>Nota de Prensa N° 587 Aviso Especial de Vientos N° 11-26    31JUL2026  (válido del 01 al 02 de agosto 2026)</v>
      </c>
      <c r="L14" s="19"/>
      <c r="M14" s="20"/>
    </row>
    <row r="15" spans="1:13" s="4" customFormat="1" ht="40.15" customHeight="1" thickBot="1" x14ac:dyDescent="0.3">
      <c r="A15" s="27">
        <v>8</v>
      </c>
      <c r="B15" s="13" t="s">
        <v>3</v>
      </c>
      <c r="C15" s="25" t="s">
        <v>13</v>
      </c>
      <c r="D15" s="30" t="s">
        <v>32</v>
      </c>
      <c r="E15" s="17">
        <v>46234</v>
      </c>
      <c r="F15" s="29">
        <v>0.39166666666666666</v>
      </c>
      <c r="G15" s="18" t="s">
        <v>19</v>
      </c>
      <c r="H15" s="16" t="str">
        <f>D15</f>
        <v>Comunicado N° 423 Descenso de Temperatura Nocturna en la Sierra Centro y Sur   31JUL2026</v>
      </c>
      <c r="L15" s="19"/>
      <c r="M15" s="20"/>
    </row>
    <row r="16" spans="1:13" s="4" customFormat="1" ht="40.15" customHeight="1" thickBot="1" x14ac:dyDescent="0.3">
      <c r="A16" s="27">
        <v>9</v>
      </c>
      <c r="B16" s="13" t="s">
        <v>3</v>
      </c>
      <c r="C16" s="25" t="s">
        <v>13</v>
      </c>
      <c r="D16" s="30" t="s">
        <v>33</v>
      </c>
      <c r="E16" s="17">
        <v>46234</v>
      </c>
      <c r="F16" s="29">
        <v>0.39166666666666666</v>
      </c>
      <c r="G16" s="18" t="s">
        <v>19</v>
      </c>
      <c r="H16" s="16" t="str">
        <f t="shared" ref="H16:H18" si="3">D16</f>
        <v>Nota de Prensa N° 588 Descenso de Temperatura Nocturna en la Sierra Centro y Ssur  31JUL2026</v>
      </c>
      <c r="L16" s="19"/>
      <c r="M16" s="20"/>
    </row>
    <row r="17" spans="1:13" s="4" customFormat="1" ht="40.15" customHeight="1" thickBot="1" x14ac:dyDescent="0.3">
      <c r="A17" s="27">
        <v>10</v>
      </c>
      <c r="B17" s="13" t="s">
        <v>3</v>
      </c>
      <c r="C17" s="25" t="s">
        <v>13</v>
      </c>
      <c r="D17" s="30" t="s">
        <v>34</v>
      </c>
      <c r="E17" s="17">
        <v>46234</v>
      </c>
      <c r="F17" s="29">
        <v>0.39999999999999997</v>
      </c>
      <c r="G17" s="18" t="s">
        <v>19</v>
      </c>
      <c r="H17" s="16" t="str">
        <f t="shared" si="3"/>
        <v>Nota de Prensa N° 589 Volcán Sabancaya (Reporte 211 IGP)  31JUL2026</v>
      </c>
      <c r="L17" s="19"/>
      <c r="M17" s="20"/>
    </row>
    <row r="18" spans="1:13" s="4" customFormat="1" ht="40.15" customHeight="1" thickBot="1" x14ac:dyDescent="0.3">
      <c r="A18" s="27">
        <v>11</v>
      </c>
      <c r="B18" s="13" t="s">
        <v>3</v>
      </c>
      <c r="C18" s="25" t="s">
        <v>13</v>
      </c>
      <c r="D18" s="30" t="s">
        <v>35</v>
      </c>
      <c r="E18" s="17">
        <v>46234</v>
      </c>
      <c r="F18" s="29">
        <v>0.39999999999999997</v>
      </c>
      <c r="G18" s="18" t="s">
        <v>19</v>
      </c>
      <c r="H18" s="16" t="str">
        <f t="shared" si="3"/>
        <v>Nota de Prensa N° 590 Volcán Ubinas (Reporte 211 IGP)  31JUL2026</v>
      </c>
      <c r="L18" s="19"/>
      <c r="M18" s="20"/>
    </row>
    <row r="19" spans="1:13" s="4" customFormat="1" ht="40.15" customHeight="1" thickBot="1" x14ac:dyDescent="0.3">
      <c r="A19" s="27">
        <v>12</v>
      </c>
      <c r="B19" s="13" t="s">
        <v>3</v>
      </c>
      <c r="C19" s="25" t="s">
        <v>13</v>
      </c>
      <c r="D19" s="30" t="s">
        <v>36</v>
      </c>
      <c r="E19" s="17">
        <v>46234</v>
      </c>
      <c r="F19" s="29">
        <v>0.41666666666666669</v>
      </c>
      <c r="G19" s="18" t="s">
        <v>19</v>
      </c>
      <c r="H19" s="16" t="str">
        <f>D19</f>
        <v>Bitacora de Reporte de Noticias 31JUL2026</v>
      </c>
      <c r="L19" s="19"/>
      <c r="M19" s="20"/>
    </row>
    <row r="20" spans="1:13" s="4" customFormat="1" ht="40.15" customHeight="1" thickBot="1" x14ac:dyDescent="0.3">
      <c r="A20" s="27">
        <v>13</v>
      </c>
      <c r="B20" s="13" t="s">
        <v>3</v>
      </c>
      <c r="C20" s="25" t="s">
        <v>14</v>
      </c>
      <c r="D20" s="30" t="s">
        <v>37</v>
      </c>
      <c r="E20" s="17">
        <v>46234</v>
      </c>
      <c r="F20" s="29">
        <v>0.43124999999999997</v>
      </c>
      <c r="G20" s="18" t="s">
        <v>19</v>
      </c>
      <c r="H20" s="16" t="str">
        <f t="shared" ref="H20:H34" si="4">D20</f>
        <v>Boletín de Pronóstico de Radiacion UV N°141 - 31 de julio 2026</v>
      </c>
      <c r="L20" s="19"/>
      <c r="M20" s="20"/>
    </row>
    <row r="21" spans="1:13" s="4" customFormat="1" ht="40.15" customHeight="1" thickBot="1" x14ac:dyDescent="0.3">
      <c r="A21" s="27">
        <v>14</v>
      </c>
      <c r="B21" s="13" t="s">
        <v>3</v>
      </c>
      <c r="C21" s="25" t="s">
        <v>14</v>
      </c>
      <c r="D21" s="30" t="s">
        <v>38</v>
      </c>
      <c r="E21" s="17">
        <v>46234</v>
      </c>
      <c r="F21" s="29">
        <v>0.43124999999999997</v>
      </c>
      <c r="G21" s="18" t="s">
        <v>19</v>
      </c>
      <c r="H21" s="16" t="str">
        <f t="shared" si="4"/>
        <v>142 Reporte de Peligros Inminentes -  31 JULIO 2026</v>
      </c>
      <c r="L21" s="19"/>
      <c r="M21" s="20"/>
    </row>
    <row r="22" spans="1:13" s="4" customFormat="1" ht="40.15" customHeight="1" thickBot="1" x14ac:dyDescent="0.3">
      <c r="A22" s="27">
        <v>15</v>
      </c>
      <c r="B22" s="13" t="s">
        <v>3</v>
      </c>
      <c r="C22" s="25" t="s">
        <v>14</v>
      </c>
      <c r="D22" s="30" t="s">
        <v>39</v>
      </c>
      <c r="E22" s="17">
        <v>46234</v>
      </c>
      <c r="F22" s="29">
        <v>0.43124999999999997</v>
      </c>
      <c r="G22" s="18" t="s">
        <v>19</v>
      </c>
      <c r="H22" s="16" t="str">
        <f t="shared" si="4"/>
        <v>142. MATRIZ DEE - 31 JULIO 2026</v>
      </c>
      <c r="L22" s="19"/>
      <c r="M22" s="20"/>
    </row>
    <row r="23" spans="1:13" s="4" customFormat="1" ht="40.15" customHeight="1" thickBot="1" x14ac:dyDescent="0.3">
      <c r="A23" s="27">
        <v>16</v>
      </c>
      <c r="B23" s="13" t="s">
        <v>3</v>
      </c>
      <c r="C23" s="25" t="s">
        <v>14</v>
      </c>
      <c r="D23" s="30" t="s">
        <v>40</v>
      </c>
      <c r="E23" s="17">
        <v>46234</v>
      </c>
      <c r="F23" s="29">
        <v>0.43124999999999997</v>
      </c>
      <c r="G23" s="18" t="s">
        <v>19</v>
      </c>
      <c r="H23" s="16" t="str">
        <f t="shared" si="4"/>
        <v>Boletin DEE - 31 Julio 2026</v>
      </c>
      <c r="L23" s="19"/>
      <c r="M23" s="20"/>
    </row>
    <row r="24" spans="1:13" s="4" customFormat="1" ht="40.15" customHeight="1" thickBot="1" x14ac:dyDescent="0.3">
      <c r="A24" s="27">
        <v>17</v>
      </c>
      <c r="B24" s="13" t="s">
        <v>3</v>
      </c>
      <c r="C24" s="25" t="s">
        <v>14</v>
      </c>
      <c r="D24" s="30" t="s">
        <v>41</v>
      </c>
      <c r="E24" s="17">
        <v>46234</v>
      </c>
      <c r="F24" s="29">
        <v>0.46180555555555558</v>
      </c>
      <c r="G24" s="18" t="s">
        <v>19</v>
      </c>
      <c r="H24" s="16" t="str">
        <f t="shared" si="4"/>
        <v>Boletín Meteorológico N° 296 - 31 JULIO Incremento de Temperatura Diurna en la Costa y Sierra</v>
      </c>
      <c r="L24" s="19"/>
      <c r="M24" s="20"/>
    </row>
    <row r="25" spans="1:13" s="4" customFormat="1" ht="40.15" customHeight="1" thickBot="1" x14ac:dyDescent="0.3">
      <c r="A25" s="27">
        <v>18</v>
      </c>
      <c r="B25" s="13" t="s">
        <v>3</v>
      </c>
      <c r="C25" s="25" t="s">
        <v>14</v>
      </c>
      <c r="D25" s="30" t="s">
        <v>42</v>
      </c>
      <c r="E25" s="17">
        <v>46234</v>
      </c>
      <c r="F25" s="29">
        <v>0.46180555555555558</v>
      </c>
      <c r="G25" s="18" t="s">
        <v>19</v>
      </c>
      <c r="H25" s="16" t="str">
        <f t="shared" si="4"/>
        <v>Boletín Meteorológico N° 297 - 31 JULIO Incremento de Viento en la Costa</v>
      </c>
      <c r="L25" s="19"/>
      <c r="M25" s="20"/>
    </row>
    <row r="26" spans="1:13" s="4" customFormat="1" ht="40.15" customHeight="1" thickBot="1" x14ac:dyDescent="0.3">
      <c r="A26" s="27">
        <v>19</v>
      </c>
      <c r="B26" s="13" t="s">
        <v>3</v>
      </c>
      <c r="C26" s="25" t="s">
        <v>14</v>
      </c>
      <c r="D26" s="30" t="s">
        <v>43</v>
      </c>
      <c r="E26" s="17">
        <v>46234</v>
      </c>
      <c r="F26" s="29">
        <v>0.46180555555555558</v>
      </c>
      <c r="G26" s="18" t="s">
        <v>19</v>
      </c>
      <c r="H26" s="16" t="str">
        <f t="shared" si="4"/>
        <v>Boletín Meteorológico N° 298 - 31 JULIO Descenso de Temperatura Nocturna en la Sierra Centro y Sur</v>
      </c>
      <c r="L26" s="19"/>
      <c r="M26" s="20"/>
    </row>
    <row r="27" spans="1:13" s="4" customFormat="1" ht="40.15" customHeight="1" thickBot="1" x14ac:dyDescent="0.3">
      <c r="A27" s="27">
        <v>20</v>
      </c>
      <c r="B27" s="13" t="s">
        <v>3</v>
      </c>
      <c r="C27" s="25" t="s">
        <v>14</v>
      </c>
      <c r="D27" s="30" t="s">
        <v>44</v>
      </c>
      <c r="E27" s="17">
        <v>46234</v>
      </c>
      <c r="F27" s="29">
        <v>0.47916666666666669</v>
      </c>
      <c r="G27" s="18" t="s">
        <v>19</v>
      </c>
      <c r="H27" s="16" t="str">
        <f t="shared" si="4"/>
        <v>Boletín de Alerta de Incendio Forestal N°139-31 Julio2026</v>
      </c>
      <c r="L27" s="19"/>
      <c r="M27" s="20"/>
    </row>
    <row r="28" spans="1:13" s="4" customFormat="1" ht="40.15" customHeight="1" thickBot="1" x14ac:dyDescent="0.3">
      <c r="A28" s="27">
        <v>21</v>
      </c>
      <c r="B28" s="13" t="s">
        <v>3</v>
      </c>
      <c r="C28" s="25" t="s">
        <v>14</v>
      </c>
      <c r="D28" s="30" t="s">
        <v>45</v>
      </c>
      <c r="E28" s="17">
        <v>46234</v>
      </c>
      <c r="F28" s="29">
        <v>0.50347222222222221</v>
      </c>
      <c r="G28" s="18" t="s">
        <v>19</v>
      </c>
      <c r="H28" s="16" t="str">
        <f t="shared" si="4"/>
        <v>Boletín Meteorológico N° 212 - 31 JULIO del 2026 AVISO DE CORTO PLAZO ANTE LLUVIAS INTENSAS</v>
      </c>
      <c r="L28" s="19"/>
      <c r="M28" s="20"/>
    </row>
    <row r="29" spans="1:13" s="4" customFormat="1" ht="40.15" customHeight="1" thickBot="1" x14ac:dyDescent="0.3">
      <c r="A29" s="27">
        <v>22</v>
      </c>
      <c r="B29" s="13" t="s">
        <v>3</v>
      </c>
      <c r="C29" s="25" t="s">
        <v>14</v>
      </c>
      <c r="D29" s="30" t="s">
        <v>46</v>
      </c>
      <c r="E29" s="17">
        <v>46234</v>
      </c>
      <c r="F29" s="29">
        <v>0.50347222222222221</v>
      </c>
      <c r="G29" s="18" t="s">
        <v>19</v>
      </c>
      <c r="H29" s="16" t="str">
        <f t="shared" si="4"/>
        <v>141 Boletín Informativo de Activación de Quebradas 31JULIO 2026</v>
      </c>
      <c r="L29" s="19"/>
      <c r="M29" s="20"/>
    </row>
    <row r="30" spans="1:13" s="4" customFormat="1" ht="40.15" customHeight="1" thickBot="1" x14ac:dyDescent="0.3">
      <c r="A30" s="27">
        <v>23</v>
      </c>
      <c r="B30" s="13" t="s">
        <v>3</v>
      </c>
      <c r="C30" s="25" t="s">
        <v>14</v>
      </c>
      <c r="D30" s="30" t="s">
        <v>47</v>
      </c>
      <c r="E30" s="17">
        <v>46234</v>
      </c>
      <c r="F30" s="29">
        <v>0.50347222222222221</v>
      </c>
      <c r="G30" s="18" t="s">
        <v>19</v>
      </c>
      <c r="H30" s="16" t="str">
        <f t="shared" si="4"/>
        <v>Boletín Meteorológico N°212- Activación de Quebradas - 31JULIO del 2026</v>
      </c>
      <c r="L30" s="19"/>
      <c r="M30" s="20"/>
    </row>
    <row r="31" spans="1:13" s="4" customFormat="1" ht="40.15" customHeight="1" thickBot="1" x14ac:dyDescent="0.3">
      <c r="A31" s="27">
        <v>24</v>
      </c>
      <c r="B31" s="13" t="s">
        <v>3</v>
      </c>
      <c r="C31" s="25" t="s">
        <v>13</v>
      </c>
      <c r="D31" s="30" t="s">
        <v>48</v>
      </c>
      <c r="E31" s="17">
        <v>46234</v>
      </c>
      <c r="F31" s="29">
        <v>0.50347222222222221</v>
      </c>
      <c r="G31" s="18" t="s">
        <v>19</v>
      </c>
      <c r="H31" s="16" t="str">
        <f t="shared" si="4"/>
        <v>Comunicado N° 424 Aviso 212 de corto plazo ante lluvias intensas  31JUL2026</v>
      </c>
      <c r="L31" s="19"/>
      <c r="M31" s="20"/>
    </row>
    <row r="32" spans="1:13" s="4" customFormat="1" ht="40.15" customHeight="1" thickBot="1" x14ac:dyDescent="0.3">
      <c r="A32" s="27">
        <v>25</v>
      </c>
      <c r="B32" s="13" t="s">
        <v>3</v>
      </c>
      <c r="C32" s="25" t="s">
        <v>14</v>
      </c>
      <c r="D32" s="30" t="s">
        <v>49</v>
      </c>
      <c r="E32" s="17">
        <v>46234</v>
      </c>
      <c r="F32" s="29">
        <v>0.61249999999999993</v>
      </c>
      <c r="G32" s="18" t="s">
        <v>19</v>
      </c>
      <c r="H32" s="16" t="str">
        <f t="shared" si="4"/>
        <v>Resumen Emergencias Activas N° 139- 31  JULIO 2026 - 14 30  HORAS - COES PRODUCE</v>
      </c>
      <c r="L32" s="19"/>
      <c r="M32" s="20"/>
    </row>
    <row r="33" spans="1:13" s="4" customFormat="1" ht="40.15" customHeight="1" thickBot="1" x14ac:dyDescent="0.3">
      <c r="A33" s="27">
        <v>26</v>
      </c>
      <c r="B33" s="13" t="s">
        <v>3</v>
      </c>
      <c r="C33" s="25" t="s">
        <v>14</v>
      </c>
      <c r="D33" s="30" t="s">
        <v>50</v>
      </c>
      <c r="E33" s="17">
        <v>46234</v>
      </c>
      <c r="F33" s="29">
        <v>0.61388888888888882</v>
      </c>
      <c r="G33" s="18" t="s">
        <v>19</v>
      </c>
      <c r="H33" s="16" t="str">
        <f t="shared" si="4"/>
        <v>Reporte de Emergencias Activas N° 139 - 31 JULIO 2026 -  12 30  HORAS - COES PRODUCE</v>
      </c>
      <c r="L33" s="19"/>
      <c r="M33" s="20"/>
    </row>
    <row r="34" spans="1:13" s="4" customFormat="1" ht="40.15" customHeight="1" thickBot="1" x14ac:dyDescent="0.3">
      <c r="A34" s="27">
        <v>27</v>
      </c>
      <c r="B34" s="13" t="s">
        <v>3</v>
      </c>
      <c r="C34" s="25" t="s">
        <v>13</v>
      </c>
      <c r="D34" s="30" t="s">
        <v>51</v>
      </c>
      <c r="E34" s="17">
        <v>46234</v>
      </c>
      <c r="F34" s="29">
        <v>0.625</v>
      </c>
      <c r="G34" s="18" t="s">
        <v>19</v>
      </c>
      <c r="H34" s="16" t="str">
        <f t="shared" si="4"/>
        <v>Reporte de Comunicación Radial VHF N° 131  30JUL2026</v>
      </c>
      <c r="L34" s="19"/>
      <c r="M34" s="20"/>
    </row>
    <row r="35" spans="1:13" s="4" customFormat="1" ht="40.15" customHeight="1" thickBot="1" x14ac:dyDescent="0.3">
      <c r="A35" s="27">
        <v>28</v>
      </c>
      <c r="B35" s="13" t="s">
        <v>3</v>
      </c>
      <c r="C35" s="25" t="s">
        <v>13</v>
      </c>
      <c r="D35" s="30" t="s">
        <v>52</v>
      </c>
      <c r="E35" s="17">
        <v>46234</v>
      </c>
      <c r="F35" s="29">
        <v>0.625</v>
      </c>
      <c r="G35" s="18" t="s">
        <v>19</v>
      </c>
      <c r="H35" s="16" t="str">
        <f t="shared" ref="H35" si="5">D35</f>
        <v>Reporte de Comunicación Radial HF N° 131   30JUL2026</v>
      </c>
      <c r="L35" s="19"/>
      <c r="M35" s="20"/>
    </row>
    <row r="36" spans="1:13" s="5" customFormat="1" ht="30.6" customHeight="1" thickBot="1" x14ac:dyDescent="0.3">
      <c r="A36"/>
      <c r="B36"/>
      <c r="C36"/>
      <c r="D36"/>
      <c r="E36" s="33" t="s">
        <v>18</v>
      </c>
      <c r="F36" s="34"/>
      <c r="G36" s="35"/>
      <c r="H36" s="16">
        <v>28</v>
      </c>
      <c r="L36" s="21"/>
    </row>
    <row r="37" spans="1:13" s="5" customFormat="1" ht="27.6" customHeight="1" x14ac:dyDescent="0.25">
      <c r="A37"/>
      <c r="B37"/>
      <c r="C37"/>
      <c r="D37"/>
      <c r="E37"/>
      <c r="F37"/>
      <c r="G37"/>
      <c r="H37" t="s">
        <v>21</v>
      </c>
      <c r="L37" s="21"/>
    </row>
    <row r="38" spans="1:13" ht="21.6" customHeight="1" x14ac:dyDescent="0.25"/>
    <row r="39" spans="1:13" ht="27.6" customHeight="1" x14ac:dyDescent="0.25"/>
    <row r="40" spans="1:13" ht="19.899999999999999" customHeight="1" x14ac:dyDescent="0.25"/>
    <row r="41" spans="1:13" ht="19.149999999999999" customHeight="1" x14ac:dyDescent="0.25"/>
    <row r="42" spans="1:13" ht="19.149999999999999" customHeight="1" x14ac:dyDescent="0.25"/>
    <row r="43" spans="1:13" ht="17.45" customHeight="1" x14ac:dyDescent="0.25"/>
    <row r="44" spans="1:13" ht="21" customHeight="1" x14ac:dyDescent="0.25"/>
    <row r="45" spans="1:13" ht="21.6" customHeight="1" x14ac:dyDescent="0.25"/>
    <row r="46" spans="1:13" ht="19.899999999999999" customHeight="1" x14ac:dyDescent="0.25"/>
    <row r="47" spans="1:13" ht="21" customHeight="1" x14ac:dyDescent="0.25"/>
    <row r="48" spans="1:13" ht="21.6" customHeight="1" x14ac:dyDescent="0.25"/>
    <row r="49" ht="24" customHeight="1" x14ac:dyDescent="0.25"/>
    <row r="50" ht="13.9" customHeight="1" x14ac:dyDescent="0.25"/>
  </sheetData>
  <autoFilter ref="A7:H37" xr:uid="{1D2B3104-4350-4205-B7E0-4434C1FC64FE}"/>
  <mergeCells count="8">
    <mergeCell ref="E36:G36"/>
    <mergeCell ref="A6:B6"/>
    <mergeCell ref="G5:H5"/>
    <mergeCell ref="G2:H2"/>
    <mergeCell ref="G3:H3"/>
    <mergeCell ref="G4:H4"/>
    <mergeCell ref="A4:B4"/>
    <mergeCell ref="A5:B5"/>
  </mergeCells>
  <phoneticPr fontId="8" type="noConversion"/>
  <printOptions horizontalCentered="1" verticalCentered="1"/>
  <pageMargins left="0.7" right="0.7" top="0.75" bottom="0.75" header="0.3" footer="0.3"/>
  <pageSetup paperSize="9" scale="5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E14"/>
  <sheetViews>
    <sheetView zoomScaleNormal="100" workbookViewId="0">
      <selection activeCell="E28" sqref="E28"/>
    </sheetView>
  </sheetViews>
  <sheetFormatPr baseColWidth="10" defaultRowHeight="15" x14ac:dyDescent="0.25"/>
  <cols>
    <col min="2" max="2" width="33.7109375" bestFit="1" customWidth="1"/>
    <col min="3" max="3" width="12" bestFit="1" customWidth="1"/>
    <col min="5" max="5" width="15.7109375" customWidth="1"/>
  </cols>
  <sheetData>
    <row r="1" spans="2:5" x14ac:dyDescent="0.25">
      <c r="B1" s="9" t="s">
        <v>4</v>
      </c>
      <c r="C1" s="9" t="s">
        <v>15</v>
      </c>
    </row>
    <row r="2" spans="2:5" x14ac:dyDescent="0.25">
      <c r="B2" s="8" t="s">
        <v>14</v>
      </c>
      <c r="C2" s="28">
        <f>COUNTIF('PRODUCTOS '!C:C,GRÁFICO!$B$2)</f>
        <v>16</v>
      </c>
    </row>
    <row r="3" spans="2:5" x14ac:dyDescent="0.25">
      <c r="B3" s="8" t="s">
        <v>13</v>
      </c>
      <c r="C3" s="28">
        <f>COUNTIF('PRODUCTOS '!C:C,GRÁFICO!$B$3)</f>
        <v>9</v>
      </c>
    </row>
    <row r="4" spans="2:5" x14ac:dyDescent="0.25">
      <c r="B4" s="8" t="s">
        <v>23</v>
      </c>
      <c r="C4" s="28">
        <f>COUNTIF('PRODUCTOS '!C:C,GRÁFICO!$B$4)</f>
        <v>3</v>
      </c>
    </row>
    <row r="5" spans="2:5" x14ac:dyDescent="0.25">
      <c r="C5" s="26"/>
    </row>
    <row r="7" spans="2:5" x14ac:dyDescent="0.25">
      <c r="E7" t="s">
        <v>21</v>
      </c>
    </row>
    <row r="11" spans="2:5" ht="13.5" customHeight="1" x14ac:dyDescent="0.25"/>
    <row r="14" spans="2:5" x14ac:dyDescent="0.25">
      <c r="D14" t="s">
        <v>21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11308981C26584889DEAEEE6D3FF196" ma:contentTypeVersion="10" ma:contentTypeDescription="Crear nuevo documento." ma:contentTypeScope="" ma:versionID="d70a64696845d5635e4781d92d0183be">
  <xsd:schema xmlns:xsd="http://www.w3.org/2001/XMLSchema" xmlns:xs="http://www.w3.org/2001/XMLSchema" xmlns:p="http://schemas.microsoft.com/office/2006/metadata/properties" xmlns:ns3="b21e54d7-e6b2-4f5e-9bc1-334912e68f17" xmlns:ns4="27f5bc13-a4ce-43f0-80c1-3fbd6420d76b" targetNamespace="http://schemas.microsoft.com/office/2006/metadata/properties" ma:root="true" ma:fieldsID="d3662ba7db0078d2ec5e20ac58cd9c95" ns3:_="" ns4:_="">
    <xsd:import namespace="b21e54d7-e6b2-4f5e-9bc1-334912e68f17"/>
    <xsd:import namespace="27f5bc13-a4ce-43f0-80c1-3fbd6420d76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1e54d7-e6b2-4f5e-9bc1-334912e68f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f5bc13-a4ce-43f0-80c1-3fbd6420d76b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1EB9AD-72F5-4AA6-8FDD-CCC4FA4499E6}">
  <ds:schemaRefs>
    <ds:schemaRef ds:uri="27f5bc13-a4ce-43f0-80c1-3fbd6420d76b"/>
    <ds:schemaRef ds:uri="b21e54d7-e6b2-4f5e-9bc1-334912e68f17"/>
    <ds:schemaRef ds:uri="http://schemas.microsoft.com/office/2006/metadata/properties"/>
    <ds:schemaRef ds:uri="http://purl.org/dc/elements/1.1/"/>
    <ds:schemaRef ds:uri="http://www.w3.org/XML/1998/namespace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9F1003BD-E06F-44FC-9A92-B0A8E6B247D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31DA190-5799-4834-BD25-7EBE7A694E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1e54d7-e6b2-4f5e-9bc1-334912e68f17"/>
    <ds:schemaRef ds:uri="27f5bc13-a4ce-43f0-80c1-3fbd6420d7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PRODUCTOS </vt:lpstr>
      <vt:lpstr>GRÁFICO</vt:lpstr>
      <vt:lpstr>'PRODUCTOS 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Denis</dc:creator>
  <cp:keywords/>
  <dc:description/>
  <cp:lastModifiedBy>Denis Enrique Cruces Aguirre</cp:lastModifiedBy>
  <cp:revision/>
  <cp:lastPrinted>2023-02-08T19:58:49Z</cp:lastPrinted>
  <dcterms:created xsi:type="dcterms:W3CDTF">2021-02-02T20:35:24Z</dcterms:created>
  <dcterms:modified xsi:type="dcterms:W3CDTF">2026-07-31T20:12:29Z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0x010100B11308981C26584889DEAEEE6D3FF196</vt:lpwstr>
  </property>
</Properties>
</file>